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19320" windowHeight="11175" tabRatio="761" firstSheet="1" activeTab="1"/>
  </bookViews>
  <sheets>
    <sheet name="WTFQPVQ" sheetId="1" state="very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</sheets>
  <definedNames>
    <definedName name="_xlnm.Print_Area" localSheetId="3">'附件3'!$A$1:$H$12</definedName>
    <definedName name="_xlnm.Print_Titles" localSheetId="6">'附件6'!$1:$5</definedName>
  </definedNames>
  <calcPr fullCalcOnLoad="1"/>
</workbook>
</file>

<file path=xl/sharedStrings.xml><?xml version="1.0" encoding="utf-8"?>
<sst xmlns="http://schemas.openxmlformats.org/spreadsheetml/2006/main" count="208" uniqueCount="154">
  <si>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</si>
  <si>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</si>
  <si>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</si>
  <si>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</si>
  <si>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</si>
  <si>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</si>
  <si>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</si>
  <si>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</si>
  <si>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七、用事业基金弥补收支差额</t>
  </si>
  <si>
    <t xml:space="preserve">收               入 </t>
  </si>
  <si>
    <t>预算资金</t>
  </si>
  <si>
    <t>单位：万元</t>
  </si>
  <si>
    <t>公用经费</t>
  </si>
  <si>
    <t>项目支出</t>
  </si>
  <si>
    <t>收     入     总      计</t>
  </si>
  <si>
    <t>本  年  收  入  合  计</t>
  </si>
  <si>
    <t>支　   出　   总   　计</t>
  </si>
  <si>
    <t>预  算  资  金</t>
  </si>
  <si>
    <t>项        目</t>
  </si>
  <si>
    <t xml:space="preserve">           其他结转和结余</t>
  </si>
  <si>
    <t>备    注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</si>
  <si>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</si>
  <si>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</si>
  <si>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</si>
  <si>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</si>
  <si>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</si>
  <si>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</si>
  <si>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</si>
  <si>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</si>
  <si>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</si>
  <si>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</si>
  <si>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奖金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</si>
  <si>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</si>
  <si>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</si>
  <si>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</si>
  <si>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</si>
  <si>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</si>
  <si>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手续费</t>
  </si>
  <si>
    <t xml:space="preserve">  差旅费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</si>
  <si>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</si>
  <si>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</si>
  <si>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</si>
  <si>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</si>
  <si>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</si>
  <si>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</si>
  <si>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</si>
  <si>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</si>
  <si>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</si>
  <si>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</si>
  <si>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</si>
  <si>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</si>
  <si>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</si>
  <si>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</si>
  <si>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小计</t>
  </si>
  <si>
    <t>上缴上级支出</t>
  </si>
  <si>
    <t>对附属单位补助支出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</si>
  <si>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</si>
  <si>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</si>
  <si>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</si>
  <si>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</si>
  <si>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</si>
  <si>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</si>
  <si>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</si>
  <si>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</si>
  <si>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</si>
  <si>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</si>
  <si>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附件2</t>
  </si>
  <si>
    <t>附件3</t>
  </si>
  <si>
    <t>附件4</t>
  </si>
  <si>
    <t>附件5</t>
  </si>
  <si>
    <t>附件6</t>
  </si>
  <si>
    <t>附件7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</si>
  <si>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</si>
  <si>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一般公共服务支出</t>
  </si>
  <si>
    <t>社会保障和就业支出</t>
  </si>
  <si>
    <t>医疗卫生和计划生育支出</t>
  </si>
  <si>
    <t>纪检监察事务</t>
  </si>
  <si>
    <t>行政运行</t>
  </si>
  <si>
    <t>一般行政管理事务</t>
  </si>
  <si>
    <t>派驻派出机构</t>
  </si>
  <si>
    <t>其他纪检监察事务支出</t>
  </si>
  <si>
    <t>行政事业单位离退休</t>
  </si>
  <si>
    <t>行政事业单位医疗</t>
  </si>
  <si>
    <t>行政单位医疗</t>
  </si>
  <si>
    <t>公务员医疗补助</t>
  </si>
  <si>
    <t>事业运行</t>
  </si>
  <si>
    <t xml:space="preserve">     机关事业单位基本养老保险缴费支出</t>
  </si>
  <si>
    <t xml:space="preserve">     机关事业单位职业年金缴费支出</t>
  </si>
  <si>
    <t>事业单位医疗</t>
  </si>
  <si>
    <t>其他行政事业单位医疗支出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</si>
  <si>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</si>
  <si>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</si>
  <si>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</si>
  <si>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公务员医疗补助缴费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</si>
  <si>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</si>
  <si>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</si>
  <si>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</si>
  <si>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</si>
  <si>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因公出国（境）费用</t>
    </r>
  </si>
  <si>
    <t>资本性支出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</si>
  <si>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</si>
  <si>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</si>
  <si>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</si>
  <si>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</si>
  <si>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</si>
  <si>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</si>
  <si>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委托业务费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</si>
  <si>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</si>
  <si>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</si>
  <si>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</si>
  <si>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</si>
  <si>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</si>
  <si>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</si>
  <si>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</si>
  <si>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</si>
  <si>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</si>
  <si>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奖励金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</si>
  <si>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公务用车购置</t>
    </r>
  </si>
  <si>
    <t>二、事业收入</t>
  </si>
  <si>
    <t>三、上级补助收入</t>
  </si>
  <si>
    <t>四、附属单位上缴收入</t>
  </si>
  <si>
    <t>五、经营收入</t>
  </si>
  <si>
    <t>六、其他收入</t>
  </si>
  <si>
    <t>中国共产党天津市纪律检查委员会2018年部门收支总体情况表</t>
  </si>
  <si>
    <t>中国共产党天津市纪律检查委员会2018年部门收入     总体情况表</t>
  </si>
  <si>
    <t>中国共产党天津市纪律检查委员会2018年部门支出     总体情况表</t>
  </si>
  <si>
    <t>中国共产党天津市纪律检查委员会2018年财政拨款收支        总体情况表</t>
  </si>
  <si>
    <t>中国共产党天津市纪律检查委员会2018年一般公共预算      支出情况表</t>
  </si>
  <si>
    <t>中国共产党天津市纪律检查委员会2018年一般公共预算        基本支出情况表</t>
  </si>
  <si>
    <t>中国共产党天津市纪律检查委员会2018年政府性基金预算         支出情况表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</si>
  <si>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</si>
  <si>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</si>
  <si>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</si>
  <si>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</si>
  <si>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</si>
  <si>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</si>
  <si>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</si>
  <si>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</si>
  <si>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</si>
  <si>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</si>
  <si>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</si>
  <si>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</si>
  <si>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</si>
  <si>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</si>
  <si>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</si>
  <si>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</si>
  <si>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</si>
  <si>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</si>
  <si>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二十、债务付息支出</t>
  </si>
  <si>
    <t>二十一、其他支出</t>
  </si>
  <si>
    <t>二十二、结转下年</t>
  </si>
  <si>
    <t>项目     支出</t>
  </si>
  <si>
    <t>二十二、结转下年</t>
  </si>
  <si>
    <t>附件1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</si>
</sst>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  <numFmt numFmtId="196" formatCode="0_);[Red]\(0\)"/>
    <numFmt numFmtId="197" formatCode="#,##0.0_);[Red]\(#,##0.0\)"/>
    <numFmt numFmtId="198" formatCode="0.0_ "/>
  </numFmts>
  <fonts count="6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20" fillId="36" borderId="2" applyNumberFormat="0" applyAlignment="0" applyProtection="0"/>
    <xf numFmtId="0" fontId="8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1" fillId="0" borderId="0" applyProtection="0">
      <alignment/>
    </xf>
    <xf numFmtId="188" fontId="4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3" borderId="1" applyNumberFormat="0" applyAlignment="0" applyProtection="0"/>
    <xf numFmtId="10" fontId="24" fillId="2" borderId="8" applyNumberFormat="0" applyBorder="0" applyAlignment="0" applyProtection="0"/>
    <xf numFmtId="0" fontId="30" fillId="3" borderId="1" applyNumberFormat="0" applyAlignment="0" applyProtection="0"/>
    <xf numFmtId="0" fontId="31" fillId="0" borderId="9" applyNumberFormat="0" applyFill="0" applyAlignment="0" applyProtection="0"/>
    <xf numFmtId="0" fontId="32" fillId="12" borderId="0" applyNumberFormat="0" applyBorder="0" applyAlignment="0" applyProtection="0"/>
    <xf numFmtId="37" fontId="1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1" fillId="4" borderId="10" applyNumberFormat="0" applyFont="0" applyAlignment="0" applyProtection="0"/>
    <xf numFmtId="0" fontId="36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2" applyProtection="0">
      <alignment/>
    </xf>
    <xf numFmtId="0" fontId="3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Protection="0">
      <alignment vertical="center"/>
    </xf>
    <xf numFmtId="0" fontId="4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30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5" fillId="9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3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Protection="0">
      <alignment vertical="center"/>
    </xf>
    <xf numFmtId="0" fontId="5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1" fillId="37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7" fontId="4" fillId="0" borderId="0">
      <alignment/>
      <protection/>
    </xf>
    <xf numFmtId="19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0" fillId="0" borderId="8">
      <alignment vertical="center"/>
      <protection locked="0"/>
    </xf>
    <xf numFmtId="0" fontId="60" fillId="0" borderId="0">
      <alignment/>
      <protection/>
    </xf>
    <xf numFmtId="186" fontId="10" fillId="0" borderId="8">
      <alignment vertical="center"/>
      <protection locked="0"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wrapText="1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1" fontId="1" fillId="0" borderId="8" xfId="0" applyNumberFormat="1" applyFont="1" applyFill="1" applyBorder="1" applyAlignment="1">
      <alignment wrapText="1"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1" fillId="0" borderId="0" xfId="0" applyFont="1" applyAlignment="1">
      <alignment/>
    </xf>
    <xf numFmtId="197" fontId="1" fillId="0" borderId="8" xfId="0" applyNumberFormat="1" applyFont="1" applyFill="1" applyBorder="1" applyAlignment="1" applyProtection="1">
      <alignment horizontal="center" vertical="center" wrapText="1"/>
      <protection/>
    </xf>
    <xf numFmtId="197" fontId="1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183" fontId="5" fillId="0" borderId="0" xfId="0" applyNumberFormat="1" applyFont="1" applyFill="1" applyAlignment="1">
      <alignment horizontal="centerContinuous" vertical="top" wrapText="1"/>
    </xf>
    <xf numFmtId="0" fontId="5" fillId="0" borderId="0" xfId="0" applyFont="1" applyFill="1" applyAlignment="1">
      <alignment horizontal="centerContinuous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 wrapText="1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</cellXfs>
  <cellStyles count="8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调整" xfId="531"/>
    <cellStyle name="好_2008年支出调整_财力性转移支付2010年预算参考数" xfId="532"/>
    <cellStyle name="好_2008年支出核定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河南 缺口县区测算(地方填报)" xfId="590"/>
    <cellStyle name="好_河南 缺口县区测算(地方填报)_财力性转移支付2010年预算参考数" xfId="591"/>
    <cellStyle name="好_河南 缺口县区测算(地方填报白)" xfId="592"/>
    <cellStyle name="好_河南 缺口县区测算(地方填报白)_财力性转移支付2010年预算参考数" xfId="593"/>
    <cellStyle name="好_核定人数对比" xfId="594"/>
    <cellStyle name="好_核定人数对比_财力性转移支付2010年预算参考数" xfId="595"/>
    <cellStyle name="好_核定人数下发表" xfId="596"/>
    <cellStyle name="好_核定人数下发表_财力性转移支付2010年预算参考数" xfId="597"/>
    <cellStyle name="好_汇总" xfId="598"/>
    <cellStyle name="好_汇总_财力性转移支付2010年预算参考数" xfId="599"/>
    <cellStyle name="好_汇总表" xfId="600"/>
    <cellStyle name="好_汇总表_财力性转移支付2010年预算参考数" xfId="601"/>
    <cellStyle name="好_汇总表4" xfId="602"/>
    <cellStyle name="好_汇总表4_财力性转移支付2010年预算参考数" xfId="603"/>
    <cellStyle name="好_汇总表提前告知区县" xfId="604"/>
    <cellStyle name="好_汇总-县级财政报表附表" xfId="605"/>
    <cellStyle name="好_检验表" xfId="606"/>
    <cellStyle name="好_检验表（调整后）" xfId="607"/>
    <cellStyle name="好_教育(按照总人口测算）—20080416" xfId="608"/>
    <cellStyle name="好_教育(按照总人口测算）—20080416_不含人员经费系数" xfId="609"/>
    <cellStyle name="好_教育(按照总人口测算）—20080416_不含人员经费系数_财力性转移支付2010年预算参考数" xfId="610"/>
    <cellStyle name="好_教育(按照总人口测算）—20080416_财力性转移支付2010年预算参考数" xfId="611"/>
    <cellStyle name="好_教育(按照总人口测算）—20080416_民生政策最低支出需求" xfId="612"/>
    <cellStyle name="好_教育(按照总人口测算）—20080416_民生政策最低支出需求_财力性转移支付2010年预算参考数" xfId="613"/>
    <cellStyle name="好_教育(按照总人口测算）—20080416_县市旗测算-新科目（含人口规模效应）" xfId="614"/>
    <cellStyle name="好_教育(按照总人口测算）—20080416_县市旗测算-新科目（含人口规模效应）_财力性转移支付2010年预算参考数" xfId="615"/>
    <cellStyle name="好_丽江汇总" xfId="616"/>
    <cellStyle name="好_民生政策最低支出需求" xfId="617"/>
    <cellStyle name="好_民生政策最低支出需求_财力性转移支付2010年预算参考数" xfId="618"/>
    <cellStyle name="好_农林水和城市维护标准支出20080505－县区合计" xfId="619"/>
    <cellStyle name="好_农林水和城市维护标准支出20080505－县区合计_不含人员经费系数" xfId="620"/>
    <cellStyle name="好_农林水和城市维护标准支出20080505－县区合计_不含人员经费系数_财力性转移支付2010年预算参考数" xfId="621"/>
    <cellStyle name="好_农林水和城市维护标准支出20080505－县区合计_财力性转移支付2010年预算参考数" xfId="622"/>
    <cellStyle name="好_农林水和城市维护标准支出20080505－县区合计_民生政策最低支出需求" xfId="623"/>
    <cellStyle name="好_农林水和城市维护标准支出20080505－县区合计_民生政策最低支出需求_财力性转移支付2010年预算参考数" xfId="624"/>
    <cellStyle name="好_农林水和城市维护标准支出20080505－县区合计_县市旗测算-新科目（含人口规模效应）" xfId="625"/>
    <cellStyle name="好_农林水和城市维护标准支出20080505－县区合计_县市旗测算-新科目（含人口规模效应）_财力性转移支付2010年预算参考数" xfId="626"/>
    <cellStyle name="好_平邑" xfId="627"/>
    <cellStyle name="好_平邑_财力性转移支付2010年预算参考数" xfId="628"/>
    <cellStyle name="好_其他部门(按照总人口测算）—20080416" xfId="629"/>
    <cellStyle name="好_其他部门(按照总人口测算）—20080416_不含人员经费系数" xfId="630"/>
    <cellStyle name="好_其他部门(按照总人口测算）—20080416_不含人员经费系数_财力性转移支付2010年预算参考数" xfId="631"/>
    <cellStyle name="好_其他部门(按照总人口测算）—20080416_财力性转移支付2010年预算参考数" xfId="632"/>
    <cellStyle name="好_其他部门(按照总人口测算）—20080416_民生政策最低支出需求" xfId="633"/>
    <cellStyle name="好_其他部门(按照总人口测算）—20080416_民生政策最低支出需求_财力性转移支付2010年预算参考数" xfId="634"/>
    <cellStyle name="好_其他部门(按照总人口测算）—20080416_县市旗测算-新科目（含人口规模效应）" xfId="635"/>
    <cellStyle name="好_其他部门(按照总人口测算）—20080416_县市旗测算-新科目（含人口规模效应）_财力性转移支付2010年预算参考数" xfId="636"/>
    <cellStyle name="好_青海 缺口县区测算(地方填报)" xfId="637"/>
    <cellStyle name="好_青海 缺口县区测算(地方填报)_财力性转移支付2010年预算参考数" xfId="638"/>
    <cellStyle name="好_缺口县区测算" xfId="639"/>
    <cellStyle name="好_缺口县区测算（11.13）" xfId="640"/>
    <cellStyle name="好_缺口县区测算（11.13）_财力性转移支付2010年预算参考数" xfId="641"/>
    <cellStyle name="好_缺口县区测算(按2007支出增长25%测算)" xfId="642"/>
    <cellStyle name="好_缺口县区测算(按2007支出增长25%测算)_财力性转移支付2010年预算参考数" xfId="643"/>
    <cellStyle name="好_缺口县区测算(按核定人数)" xfId="644"/>
    <cellStyle name="好_缺口县区测算(按核定人数)_财力性转移支付2010年预算参考数" xfId="645"/>
    <cellStyle name="好_缺口县区测算(财政部标准)" xfId="646"/>
    <cellStyle name="好_缺口县区测算(财政部标准)_财力性转移支付2010年预算参考数" xfId="647"/>
    <cellStyle name="好_缺口县区测算_财力性转移支付2010年预算参考数" xfId="648"/>
    <cellStyle name="好_人员工资和公用经费" xfId="649"/>
    <cellStyle name="好_人员工资和公用经费_财力性转移支付2010年预算参考数" xfId="650"/>
    <cellStyle name="好_人员工资和公用经费2" xfId="651"/>
    <cellStyle name="好_人员工资和公用经费2_财力性转移支付2010年预算参考数" xfId="652"/>
    <cellStyle name="好_人员工资和公用经费3" xfId="653"/>
    <cellStyle name="好_人员工资和公用经费3_财力性转移支付2010年预算参考数" xfId="654"/>
    <cellStyle name="好_山东省民生支出标准" xfId="655"/>
    <cellStyle name="好_山东省民生支出标准_财力性转移支付2010年预算参考数" xfId="656"/>
    <cellStyle name="好_社保处下达区县2015年指标（第二批）" xfId="657"/>
    <cellStyle name="好_市辖区测算20080510" xfId="658"/>
    <cellStyle name="好_市辖区测算20080510_不含人员经费系数" xfId="659"/>
    <cellStyle name="好_市辖区测算20080510_不含人员经费系数_财力性转移支付2010年预算参考数" xfId="660"/>
    <cellStyle name="好_市辖区测算20080510_财力性转移支付2010年预算参考数" xfId="661"/>
    <cellStyle name="好_市辖区测算20080510_民生政策最低支出需求" xfId="662"/>
    <cellStyle name="好_市辖区测算20080510_民生政策最低支出需求_财力性转移支付2010年预算参考数" xfId="663"/>
    <cellStyle name="好_市辖区测算20080510_县市旗测算-新科目（含人口规模效应）" xfId="664"/>
    <cellStyle name="好_市辖区测算20080510_县市旗测算-新科目（含人口规模效应）_财力性转移支付2010年预算参考数" xfId="665"/>
    <cellStyle name="好_市辖区测算-新科目（20080626）" xfId="666"/>
    <cellStyle name="好_市辖区测算-新科目（20080626）_不含人员经费系数" xfId="667"/>
    <cellStyle name="好_市辖区测算-新科目（20080626）_不含人员经费系数_财力性转移支付2010年预算参考数" xfId="668"/>
    <cellStyle name="好_市辖区测算-新科目（20080626）_财力性转移支付2010年预算参考数" xfId="669"/>
    <cellStyle name="好_市辖区测算-新科目（20080626）_民生政策最低支出需求" xfId="670"/>
    <cellStyle name="好_市辖区测算-新科目（20080626）_民生政策最低支出需求_财力性转移支付2010年预算参考数" xfId="671"/>
    <cellStyle name="好_市辖区测算-新科目（20080626）_县市旗测算-新科目（含人口规模效应）" xfId="672"/>
    <cellStyle name="好_市辖区测算-新科目（20080626）_县市旗测算-新科目（含人口规模效应）_财力性转移支付2010年预算参考数" xfId="673"/>
    <cellStyle name="好_数据--基础数据--预算组--2015年人代会预算部分--2015.01.20--人代会前第6稿--按姚局意见改--调市级项级明细" xfId="674"/>
    <cellStyle name="好_数据--基础数据--预算组--2015年人代会预算部分--2015.01.20--人代会前第6稿--按姚局意见改--调市级项级明细_区县政府预算公开整改--表" xfId="675"/>
    <cellStyle name="好_同德" xfId="676"/>
    <cellStyle name="好_同德_财力性转移支付2010年预算参考数" xfId="677"/>
    <cellStyle name="好_危改资金测算" xfId="678"/>
    <cellStyle name="好_危改资金测算_财力性转移支付2010年预算参考数" xfId="679"/>
    <cellStyle name="好_卫生(按照总人口测算）—20080416" xfId="680"/>
    <cellStyle name="好_卫生(按照总人口测算）—20080416_不含人员经费系数" xfId="681"/>
    <cellStyle name="好_卫生(按照总人口测算）—20080416_不含人员经费系数_财力性转移支付2010年预算参考数" xfId="682"/>
    <cellStyle name="好_卫生(按照总人口测算）—20080416_财力性转移支付2010年预算参考数" xfId="683"/>
    <cellStyle name="好_卫生(按照总人口测算）—20080416_民生政策最低支出需求" xfId="684"/>
    <cellStyle name="好_卫生(按照总人口测算）—20080416_民生政策最低支出需求_财力性转移支付2010年预算参考数" xfId="685"/>
    <cellStyle name="好_卫生(按照总人口测算）—20080416_县市旗测算-新科目（含人口规模效应）" xfId="686"/>
    <cellStyle name="好_卫生(按照总人口测算）—20080416_县市旗测算-新科目（含人口规模效应）_财力性转移支付2010年预算参考数" xfId="687"/>
    <cellStyle name="好_卫生部门" xfId="688"/>
    <cellStyle name="好_卫生部门_财力性转移支付2010年预算参考数" xfId="689"/>
    <cellStyle name="好_文体广播部门" xfId="690"/>
    <cellStyle name="好_文体广播事业(按照总人口测算）—20080416" xfId="691"/>
    <cellStyle name="好_文体广播事业(按照总人口测算）—20080416_不含人员经费系数" xfId="692"/>
    <cellStyle name="好_文体广播事业(按照总人口测算）—20080416_不含人员经费系数_财力性转移支付2010年预算参考数" xfId="693"/>
    <cellStyle name="好_文体广播事业(按照总人口测算）—20080416_财力性转移支付2010年预算参考数" xfId="694"/>
    <cellStyle name="好_文体广播事业(按照总人口测算）—20080416_民生政策最低支出需求" xfId="695"/>
    <cellStyle name="好_文体广播事业(按照总人口测算）—20080416_民生政策最低支出需求_财力性转移支付2010年预算参考数" xfId="696"/>
    <cellStyle name="好_文体广播事业(按照总人口测算）—20080416_县市旗测算-新科目（含人口规模效应）" xfId="697"/>
    <cellStyle name="好_文体广播事业(按照总人口测算）—20080416_县市旗测算-新科目（含人口规模效应）_财力性转移支付2010年预算参考数" xfId="698"/>
    <cellStyle name="好_县区合并测算20080421" xfId="699"/>
    <cellStyle name="好_县区合并测算20080421_不含人员经费系数" xfId="700"/>
    <cellStyle name="好_县区合并测算20080421_不含人员经费系数_财力性转移支付2010年预算参考数" xfId="701"/>
    <cellStyle name="好_县区合并测算20080421_财力性转移支付2010年预算参考数" xfId="702"/>
    <cellStyle name="好_县区合并测算20080421_民生政策最低支出需求" xfId="703"/>
    <cellStyle name="好_县区合并测算20080421_民生政策最低支出需求_财力性转移支付2010年预算参考数" xfId="704"/>
    <cellStyle name="好_县区合并测算20080421_县市旗测算-新科目（含人口规模效应）" xfId="705"/>
    <cellStyle name="好_县区合并测算20080421_县市旗测算-新科目（含人口规模效应）_财力性转移支付2010年预算参考数" xfId="706"/>
    <cellStyle name="好_县区合并测算20080423(按照各省比重）" xfId="707"/>
    <cellStyle name="好_县区合并测算20080423(按照各省比重）_不含人员经费系数" xfId="708"/>
    <cellStyle name="好_县区合并测算20080423(按照各省比重）_不含人员经费系数_财力性转移支付2010年预算参考数" xfId="709"/>
    <cellStyle name="好_县区合并测算20080423(按照各省比重）_财力性转移支付2010年预算参考数" xfId="710"/>
    <cellStyle name="好_县区合并测算20080423(按照各省比重）_民生政策最低支出需求" xfId="711"/>
    <cellStyle name="好_县区合并测算20080423(按照各省比重）_民生政策最低支出需求_财力性转移支付2010年预算参考数" xfId="712"/>
    <cellStyle name="好_县区合并测算20080423(按照各省比重）_县市旗测算-新科目（含人口规模效应）" xfId="713"/>
    <cellStyle name="好_县区合并测算20080423(按照各省比重）_县市旗测算-新科目（含人口规模效应）_财力性转移支付2010年预算参考数" xfId="714"/>
    <cellStyle name="好_县市旗测算20080508" xfId="715"/>
    <cellStyle name="好_县市旗测算20080508_不含人员经费系数" xfId="716"/>
    <cellStyle name="好_县市旗测算20080508_不含人员经费系数_财力性转移支付2010年预算参考数" xfId="717"/>
    <cellStyle name="好_县市旗测算20080508_财力性转移支付2010年预算参考数" xfId="718"/>
    <cellStyle name="好_县市旗测算20080508_民生政策最低支出需求" xfId="719"/>
    <cellStyle name="好_县市旗测算20080508_民生政策最低支出需求_财力性转移支付2010年预算参考数" xfId="720"/>
    <cellStyle name="好_县市旗测算20080508_县市旗测算-新科目（含人口规模效应）" xfId="721"/>
    <cellStyle name="好_县市旗测算20080508_县市旗测算-新科目（含人口规模效应）_财力性转移支付2010年预算参考数" xfId="722"/>
    <cellStyle name="好_县市旗测算-新科目（20080626）" xfId="723"/>
    <cellStyle name="好_县市旗测算-新科目（20080626）_不含人员经费系数" xfId="724"/>
    <cellStyle name="好_县市旗测算-新科目（20080626）_不含人员经费系数_财力性转移支付2010年预算参考数" xfId="725"/>
    <cellStyle name="好_县市旗测算-新科目（20080626）_财力性转移支付2010年预算参考数" xfId="726"/>
    <cellStyle name="好_县市旗测算-新科目（20080626）_民生政策最低支出需求" xfId="727"/>
    <cellStyle name="好_县市旗测算-新科目（20080626）_民生政策最低支出需求_财力性转移支付2010年预算参考数" xfId="728"/>
    <cellStyle name="好_县市旗测算-新科目（20080626）_县市旗测算-新科目（含人口规模效应）" xfId="729"/>
    <cellStyle name="好_县市旗测算-新科目（20080626）_县市旗测算-新科目（含人口规模效应）_财力性转移支付2010年预算参考数" xfId="730"/>
    <cellStyle name="好_县市旗测算-新科目（20080627）" xfId="731"/>
    <cellStyle name="好_县市旗测算-新科目（20080627）_不含人员经费系数" xfId="732"/>
    <cellStyle name="好_县市旗测算-新科目（20080627）_不含人员经费系数_财力性转移支付2010年预算参考数" xfId="733"/>
    <cellStyle name="好_县市旗测算-新科目（20080627）_财力性转移支付2010年预算参考数" xfId="734"/>
    <cellStyle name="好_县市旗测算-新科目（20080627）_民生政策最低支出需求" xfId="735"/>
    <cellStyle name="好_县市旗测算-新科目（20080627）_民生政策最低支出需求_财力性转移支付2010年预算参考数" xfId="736"/>
    <cellStyle name="好_县市旗测算-新科目（20080627）_县市旗测算-新科目（含人口规模效应）" xfId="737"/>
    <cellStyle name="好_县市旗测算-新科目（20080627）_县市旗测算-新科目（含人口规模效应）_财力性转移支付2010年预算参考数" xfId="738"/>
    <cellStyle name="好_行政(燃修费)" xfId="739"/>
    <cellStyle name="好_行政(燃修费)_不含人员经费系数" xfId="740"/>
    <cellStyle name="好_行政(燃修费)_不含人员经费系数_财力性转移支付2010年预算参考数" xfId="741"/>
    <cellStyle name="好_行政(燃修费)_财力性转移支付2010年预算参考数" xfId="742"/>
    <cellStyle name="好_行政(燃修费)_民生政策最低支出需求" xfId="743"/>
    <cellStyle name="好_行政(燃修费)_民生政策最低支出需求_财力性转移支付2010年预算参考数" xfId="744"/>
    <cellStyle name="好_行政(燃修费)_县市旗测算-新科目（含人口规模效应）" xfId="745"/>
    <cellStyle name="好_行政(燃修费)_县市旗测算-新科目（含人口规模效应）_财力性转移支付2010年预算参考数" xfId="746"/>
    <cellStyle name="好_行政（人员）" xfId="747"/>
    <cellStyle name="好_行政（人员）_不含人员经费系数" xfId="748"/>
    <cellStyle name="好_行政（人员）_不含人员经费系数_财力性转移支付2010年预算参考数" xfId="749"/>
    <cellStyle name="好_行政（人员）_财力性转移支付2010年预算参考数" xfId="750"/>
    <cellStyle name="好_行政（人员）_民生政策最低支出需求" xfId="751"/>
    <cellStyle name="好_行政（人员）_民生政策最低支出需求_财力性转移支付2010年预算参考数" xfId="752"/>
    <cellStyle name="好_行政（人员）_县市旗测算-新科目（含人口规模效应）" xfId="753"/>
    <cellStyle name="好_行政（人员）_县市旗测算-新科目（含人口规模效应）_财力性转移支付2010年预算参考数" xfId="754"/>
    <cellStyle name="好_行政公检法测算" xfId="755"/>
    <cellStyle name="好_行政公检法测算_不含人员经费系数" xfId="756"/>
    <cellStyle name="好_行政公检法测算_不含人员经费系数_财力性转移支付2010年预算参考数" xfId="757"/>
    <cellStyle name="好_行政公检法测算_财力性转移支付2010年预算参考数" xfId="758"/>
    <cellStyle name="好_行政公检法测算_民生政策最低支出需求" xfId="759"/>
    <cellStyle name="好_行政公检法测算_民生政策最低支出需求_财力性转移支付2010年预算参考数" xfId="760"/>
    <cellStyle name="好_行政公检法测算_县市旗测算-新科目（含人口规模效应）" xfId="761"/>
    <cellStyle name="好_行政公检法测算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콤마 [0]_BOILER-CO1" xfId="791"/>
    <cellStyle name="콤마_BOILER-CO1" xfId="792"/>
    <cellStyle name="통화 [0]_BOILER-CO1" xfId="793"/>
    <cellStyle name="통화_BOILER-CO1" xfId="794"/>
    <cellStyle name="표준_0N-HANDLING " xfId="795"/>
    <cellStyle name="霓付 [0]_ +Foil &amp; -FOIL &amp; PAPER" xfId="796"/>
    <cellStyle name="霓付_ +Foil &amp; -FOIL &amp; PAPER" xfId="797"/>
    <cellStyle name="烹拳 [0]_ +Foil &amp; -FOIL &amp; PAPER" xfId="798"/>
    <cellStyle name="烹拳_ +Foil &amp; -FOIL &amp; PAPER" xfId="799"/>
    <cellStyle name="普通_ 白土" xfId="800"/>
    <cellStyle name="千分位[0]_ 白土" xfId="801"/>
    <cellStyle name="千分位_ 白土" xfId="802"/>
    <cellStyle name="千位[0]_(人代会用)" xfId="803"/>
    <cellStyle name="千位_(人代会用)" xfId="804"/>
    <cellStyle name="Comma" xfId="805"/>
    <cellStyle name="千位分隔 2" xfId="806"/>
    <cellStyle name="千位分隔 3" xfId="807"/>
    <cellStyle name="千位分隔 4" xfId="808"/>
    <cellStyle name="Comma [0]" xfId="809"/>
    <cellStyle name="千位分隔[0] 2" xfId="810"/>
    <cellStyle name="千位分隔[0] 3" xfId="811"/>
    <cellStyle name="千位分隔[0] 4" xfId="812"/>
    <cellStyle name="千位分季_新建 Microsoft Excel 工作表" xfId="813"/>
    <cellStyle name="钎霖_4岿角利" xfId="814"/>
    <cellStyle name="强调 1" xfId="815"/>
    <cellStyle name="强调 2" xfId="816"/>
    <cellStyle name="强调 3" xfId="817"/>
    <cellStyle name="强调文字颜色 1" xfId="818"/>
    <cellStyle name="强调文字颜色 1 2" xfId="819"/>
    <cellStyle name="强调文字颜色 2" xfId="820"/>
    <cellStyle name="强调文字颜色 2 2" xfId="821"/>
    <cellStyle name="强调文字颜色 3" xfId="822"/>
    <cellStyle name="强调文字颜色 3 2" xfId="823"/>
    <cellStyle name="强调文字颜色 4" xfId="824"/>
    <cellStyle name="强调文字颜色 4 2" xfId="825"/>
    <cellStyle name="强调文字颜色 5" xfId="826"/>
    <cellStyle name="强调文字颜色 5 2" xfId="827"/>
    <cellStyle name="强调文字颜色 6" xfId="828"/>
    <cellStyle name="强调文字颜色 6 2" xfId="829"/>
    <cellStyle name="适中" xfId="830"/>
    <cellStyle name="适中 2" xfId="831"/>
    <cellStyle name="输出" xfId="832"/>
    <cellStyle name="输出 2" xfId="833"/>
    <cellStyle name="输入" xfId="834"/>
    <cellStyle name="输入 2" xfId="835"/>
    <cellStyle name="数字" xfId="836"/>
    <cellStyle name="未定义" xfId="837"/>
    <cellStyle name="小数" xfId="838"/>
    <cellStyle name="样式 1" xfId="839"/>
    <cellStyle name="Followed Hyperlink" xfId="840"/>
    <cellStyle name="注释" xfId="841"/>
    <cellStyle name="注释 2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zoomScale="85" zoomScaleNormal="85" zoomScaleSheetLayoutView="85" zoomScalePageLayoutView="0" workbookViewId="0" topLeftCell="A13">
      <selection activeCell="I7" sqref="I7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6" t="s">
        <v>153</v>
      </c>
    </row>
    <row r="2" spans="1:250" ht="42" customHeight="1">
      <c r="A2" s="5" t="s">
        <v>123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77" t="s">
        <v>9</v>
      </c>
      <c r="B4" s="77"/>
      <c r="C4" s="77" t="s">
        <v>22</v>
      </c>
      <c r="D4" s="7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3</v>
      </c>
      <c r="B5" s="22" t="s">
        <v>10</v>
      </c>
      <c r="C5" s="12" t="s">
        <v>3</v>
      </c>
      <c r="D5" s="22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3" t="s">
        <v>0</v>
      </c>
      <c r="B6" s="29">
        <v>29268</v>
      </c>
      <c r="C6" s="24" t="s">
        <v>5</v>
      </c>
      <c r="D6" s="29">
        <v>28323.7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3" t="s">
        <v>118</v>
      </c>
      <c r="B7" s="29"/>
      <c r="C7" s="24" t="s">
        <v>130</v>
      </c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3" t="s">
        <v>119</v>
      </c>
      <c r="B8" s="29"/>
      <c r="C8" s="24" t="s">
        <v>131</v>
      </c>
      <c r="D8" s="2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3" t="s">
        <v>120</v>
      </c>
      <c r="B9" s="29"/>
      <c r="C9" s="24" t="s">
        <v>132</v>
      </c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3" t="s">
        <v>121</v>
      </c>
      <c r="B10" s="29"/>
      <c r="C10" s="24" t="s">
        <v>133</v>
      </c>
      <c r="D10" s="2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3" t="s">
        <v>122</v>
      </c>
      <c r="B11" s="29"/>
      <c r="C11" s="24" t="s">
        <v>134</v>
      </c>
      <c r="D11" s="2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76"/>
      <c r="B12" s="29"/>
      <c r="C12" s="25" t="s">
        <v>135</v>
      </c>
      <c r="D12" s="29">
        <v>525.9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3"/>
      <c r="B13" s="29"/>
      <c r="C13" s="24" t="s">
        <v>136</v>
      </c>
      <c r="D13" s="29">
        <v>418.4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6"/>
      <c r="B14" s="27"/>
      <c r="C14" s="24" t="s">
        <v>137</v>
      </c>
      <c r="D14" s="2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3"/>
      <c r="B15" s="27"/>
      <c r="C15" s="24" t="s">
        <v>138</v>
      </c>
      <c r="D15" s="2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6"/>
      <c r="B16" s="27"/>
      <c r="C16" s="24" t="s">
        <v>139</v>
      </c>
      <c r="D16" s="2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3"/>
      <c r="B17" s="27"/>
      <c r="C17" s="24" t="s">
        <v>140</v>
      </c>
      <c r="D17" s="2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3"/>
      <c r="B18" s="27"/>
      <c r="C18" s="24" t="s">
        <v>141</v>
      </c>
      <c r="D18" s="2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3"/>
      <c r="B19" s="28"/>
      <c r="C19" s="24" t="s">
        <v>142</v>
      </c>
      <c r="D19" s="2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3"/>
      <c r="B20" s="28"/>
      <c r="C20" s="24" t="s">
        <v>143</v>
      </c>
      <c r="D20" s="2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3"/>
      <c r="B21" s="28"/>
      <c r="C21" s="24" t="s">
        <v>144</v>
      </c>
      <c r="D21" s="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3"/>
      <c r="B22" s="28"/>
      <c r="C22" s="24" t="s">
        <v>145</v>
      </c>
      <c r="D22" s="3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3"/>
      <c r="B23" s="28"/>
      <c r="C23" s="31" t="s">
        <v>146</v>
      </c>
      <c r="D23" s="2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" customHeight="1">
      <c r="A24" s="23"/>
      <c r="B24" s="28"/>
      <c r="C24" s="31" t="s">
        <v>147</v>
      </c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/>
      <c r="B25" s="28"/>
      <c r="C25" s="31" t="s">
        <v>148</v>
      </c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.75" customHeight="1">
      <c r="A26" s="23"/>
      <c r="B26" s="28"/>
      <c r="C26" s="31" t="s">
        <v>149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21" t="s">
        <v>15</v>
      </c>
      <c r="B27" s="29">
        <v>29268</v>
      </c>
      <c r="C27" s="21" t="s">
        <v>21</v>
      </c>
      <c r="D27" s="32">
        <v>29268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0" customHeight="1">
      <c r="A28" s="23" t="s">
        <v>8</v>
      </c>
      <c r="B28" s="29"/>
      <c r="C28" s="24" t="s">
        <v>150</v>
      </c>
      <c r="D28" s="29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ht="30" customHeight="1">
      <c r="A29" s="23" t="s">
        <v>2</v>
      </c>
      <c r="B29" s="29"/>
      <c r="C29" s="28"/>
      <c r="D29" s="29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ht="30" customHeight="1">
      <c r="A30" s="23" t="s">
        <v>1</v>
      </c>
      <c r="B30" s="29"/>
      <c r="C30" s="28"/>
      <c r="D30" s="2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30" customHeight="1">
      <c r="A31" s="23" t="s">
        <v>19</v>
      </c>
      <c r="B31" s="29"/>
      <c r="C31" s="28"/>
      <c r="D31" s="2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30" customHeight="1">
      <c r="A32" s="21" t="s">
        <v>14</v>
      </c>
      <c r="B32" s="29">
        <v>29268</v>
      </c>
      <c r="C32" s="21" t="s">
        <v>16</v>
      </c>
      <c r="D32" s="29">
        <v>29268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27.75" customHeight="1">
      <c r="A33" s="1"/>
      <c r="B33" s="11"/>
      <c r="C33" s="1"/>
      <c r="D33" s="11"/>
      <c r="E33" s="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4.16015625" style="53" customWidth="1"/>
    <col min="2" max="2" width="14.66015625" style="53" customWidth="1"/>
    <col min="3" max="3" width="12.33203125" style="53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3" customWidth="1"/>
    <col min="12" max="243" width="9" style="1" customWidth="1"/>
    <col min="244" max="244" width="9.16015625" style="51" customWidth="1"/>
    <col min="245" max="16384" width="9.16015625" style="51" customWidth="1"/>
  </cols>
  <sheetData>
    <row r="1" spans="1:11" s="44" customFormat="1" ht="27" customHeight="1">
      <c r="A1" s="66" t="s">
        <v>66</v>
      </c>
      <c r="B1" s="43"/>
      <c r="C1" s="43"/>
      <c r="D1" s="43"/>
      <c r="F1" s="43"/>
      <c r="G1" s="43"/>
      <c r="H1" s="43"/>
      <c r="I1" s="43"/>
      <c r="J1" s="43"/>
      <c r="K1" s="43"/>
    </row>
    <row r="2" spans="1:11" s="14" customFormat="1" ht="59.25" customHeight="1">
      <c r="A2" s="79" t="s">
        <v>124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4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7" customFormat="1" ht="21.75" customHeight="1">
      <c r="A4" s="45"/>
      <c r="B4" s="45"/>
      <c r="C4" s="45"/>
      <c r="D4" s="45"/>
      <c r="F4" s="45"/>
      <c r="G4" s="45"/>
      <c r="H4" s="45"/>
      <c r="I4" s="45"/>
      <c r="J4" s="45"/>
      <c r="K4" s="45" t="s">
        <v>11</v>
      </c>
    </row>
    <row r="5" spans="1:11" s="42" customFormat="1" ht="29.25" customHeight="1">
      <c r="A5" s="78" t="s">
        <v>39</v>
      </c>
      <c r="B5" s="81" t="s">
        <v>51</v>
      </c>
      <c r="C5" s="78" t="s">
        <v>41</v>
      </c>
      <c r="D5" s="78" t="s">
        <v>42</v>
      </c>
      <c r="E5" s="78" t="s">
        <v>43</v>
      </c>
      <c r="F5" s="78" t="s">
        <v>44</v>
      </c>
      <c r="G5" s="78" t="s">
        <v>45</v>
      </c>
      <c r="H5" s="78" t="s">
        <v>46</v>
      </c>
      <c r="I5" s="78" t="s">
        <v>40</v>
      </c>
      <c r="J5" s="78"/>
      <c r="K5" s="78"/>
    </row>
    <row r="6" spans="1:11" s="42" customFormat="1" ht="29.25" customHeight="1">
      <c r="A6" s="78"/>
      <c r="B6" s="82"/>
      <c r="C6" s="78"/>
      <c r="D6" s="78"/>
      <c r="E6" s="78"/>
      <c r="F6" s="78"/>
      <c r="G6" s="78"/>
      <c r="H6" s="78"/>
      <c r="I6" s="78" t="s">
        <v>53</v>
      </c>
      <c r="J6" s="78" t="s">
        <v>47</v>
      </c>
      <c r="K6" s="80" t="s">
        <v>48</v>
      </c>
    </row>
    <row r="7" spans="1:11" s="42" customFormat="1" ht="39.75" customHeight="1">
      <c r="A7" s="78"/>
      <c r="B7" s="83"/>
      <c r="C7" s="78"/>
      <c r="D7" s="78"/>
      <c r="E7" s="78"/>
      <c r="F7" s="78"/>
      <c r="G7" s="78"/>
      <c r="H7" s="78"/>
      <c r="I7" s="78"/>
      <c r="J7" s="78"/>
      <c r="K7" s="80"/>
    </row>
    <row r="8" spans="1:243" s="48" customFormat="1" ht="33.75" customHeight="1">
      <c r="A8" s="67">
        <v>29268</v>
      </c>
      <c r="B8" s="68">
        <v>29268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s="47" customFormat="1" ht="33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11" s="48" customFormat="1" ht="33.75" customHeight="1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s="48" customFormat="1" ht="33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47"/>
    </row>
    <row r="12" spans="1:12" s="48" customFormat="1" ht="3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47"/>
    </row>
    <row r="13" spans="1:11" ht="33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</sheetData>
  <sheetProtection/>
  <mergeCells count="13">
    <mergeCell ref="H5:H7"/>
    <mergeCell ref="G5:G7"/>
    <mergeCell ref="B5:B7"/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85" zoomScaleNormal="8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40.5" style="52" customWidth="1"/>
    <col min="2" max="2" width="12.5" style="57" customWidth="1"/>
    <col min="3" max="3" width="11.66015625" style="57" customWidth="1"/>
    <col min="4" max="4" width="12.66015625" style="57" customWidth="1"/>
    <col min="5" max="5" width="11.66015625" style="57" customWidth="1"/>
    <col min="6" max="6" width="10.5" style="57" customWidth="1"/>
    <col min="7" max="7" width="11.66015625" style="57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4" customFormat="1" ht="27" customHeight="1">
      <c r="A1" s="66" t="s">
        <v>67</v>
      </c>
      <c r="B1" s="54"/>
      <c r="C1" s="54"/>
      <c r="D1" s="54"/>
      <c r="E1" s="54"/>
      <c r="F1" s="54"/>
      <c r="H1" s="54"/>
    </row>
    <row r="2" spans="1:12" s="6" customFormat="1" ht="57" customHeight="1">
      <c r="A2" s="71" t="s">
        <v>125</v>
      </c>
      <c r="B2" s="71"/>
      <c r="C2" s="71"/>
      <c r="D2" s="71"/>
      <c r="E2" s="71"/>
      <c r="F2" s="71"/>
      <c r="G2" s="72"/>
      <c r="H2" s="71"/>
      <c r="I2" s="55"/>
      <c r="J2" s="5"/>
      <c r="K2" s="55"/>
      <c r="L2" s="55"/>
    </row>
    <row r="3" spans="1:8" s="7" customFormat="1" ht="21.75" customHeight="1">
      <c r="A3" s="56"/>
      <c r="B3" s="56"/>
      <c r="C3" s="56"/>
      <c r="D3" s="56"/>
      <c r="E3" s="56"/>
      <c r="F3" s="56"/>
      <c r="H3" s="56" t="s">
        <v>11</v>
      </c>
    </row>
    <row r="4" spans="1:8" s="47" customFormat="1" ht="29.25" customHeight="1">
      <c r="A4" s="77" t="s">
        <v>50</v>
      </c>
      <c r="B4" s="85" t="s">
        <v>49</v>
      </c>
      <c r="C4" s="84" t="s">
        <v>58</v>
      </c>
      <c r="D4" s="84" t="s">
        <v>151</v>
      </c>
      <c r="E4" s="84" t="s">
        <v>56</v>
      </c>
      <c r="F4" s="84" t="s">
        <v>54</v>
      </c>
      <c r="G4" s="84" t="s">
        <v>55</v>
      </c>
      <c r="H4" s="84" t="s">
        <v>57</v>
      </c>
    </row>
    <row r="5" spans="1:8" s="47" customFormat="1" ht="29.25" customHeight="1">
      <c r="A5" s="77"/>
      <c r="B5" s="85"/>
      <c r="C5" s="84"/>
      <c r="D5" s="84"/>
      <c r="E5" s="84"/>
      <c r="F5" s="84"/>
      <c r="G5" s="84"/>
      <c r="H5" s="84"/>
    </row>
    <row r="6" spans="1:8" s="47" customFormat="1" ht="29.25" customHeight="1">
      <c r="A6" s="77"/>
      <c r="B6" s="85"/>
      <c r="C6" s="84"/>
      <c r="D6" s="84"/>
      <c r="E6" s="84"/>
      <c r="F6" s="84"/>
      <c r="G6" s="84"/>
      <c r="H6" s="84"/>
    </row>
    <row r="7" spans="1:248" s="8" customFormat="1" ht="47.25" customHeight="1">
      <c r="A7" s="38" t="s">
        <v>23</v>
      </c>
      <c r="B7" s="28">
        <f>SUM(B8:B10)</f>
        <v>29268.000000000004</v>
      </c>
      <c r="C7" s="28">
        <f>SUM(C8:C10)</f>
        <v>9522.400000000001</v>
      </c>
      <c r="D7" s="28">
        <f>SUM(D8:D10)</f>
        <v>19745.6</v>
      </c>
      <c r="E7" s="28"/>
      <c r="F7" s="28"/>
      <c r="G7" s="50"/>
      <c r="H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9" t="s">
        <v>73</v>
      </c>
      <c r="B8" s="29">
        <v>28323.7</v>
      </c>
      <c r="C8" s="28">
        <f>B8-D8</f>
        <v>8578.100000000002</v>
      </c>
      <c r="D8" s="28">
        <v>19745.6</v>
      </c>
      <c r="E8" s="28"/>
      <c r="F8" s="28"/>
      <c r="G8" s="50"/>
      <c r="H8" s="28"/>
      <c r="I8" s="8"/>
    </row>
    <row r="9" spans="1:8" ht="47.25" customHeight="1">
      <c r="A9" s="23" t="s">
        <v>74</v>
      </c>
      <c r="B9" s="29">
        <v>525.9</v>
      </c>
      <c r="C9" s="29">
        <v>525.9</v>
      </c>
      <c r="D9" s="28"/>
      <c r="E9" s="28"/>
      <c r="F9" s="28"/>
      <c r="G9" s="50"/>
      <c r="H9" s="28"/>
    </row>
    <row r="10" spans="1:8" ht="47.25" customHeight="1">
      <c r="A10" s="39" t="s">
        <v>75</v>
      </c>
      <c r="B10" s="29">
        <v>418.4</v>
      </c>
      <c r="C10" s="29">
        <v>418.4</v>
      </c>
      <c r="D10" s="28"/>
      <c r="E10" s="28"/>
      <c r="F10" s="28"/>
      <c r="G10" s="50"/>
      <c r="H10" s="28"/>
    </row>
    <row r="11" spans="1:8" ht="47.25" customHeight="1">
      <c r="A11" s="49"/>
      <c r="B11" s="28"/>
      <c r="C11" s="28"/>
      <c r="D11" s="28"/>
      <c r="E11" s="28"/>
      <c r="F11" s="28"/>
      <c r="G11" s="50"/>
      <c r="H11" s="28"/>
    </row>
    <row r="12" spans="1:8" ht="47.25" customHeight="1">
      <c r="A12" s="49"/>
      <c r="B12" s="28"/>
      <c r="C12" s="28"/>
      <c r="D12" s="28"/>
      <c r="E12" s="28"/>
      <c r="F12" s="28"/>
      <c r="G12" s="50"/>
      <c r="H12" s="28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2"/>
  <sheetViews>
    <sheetView showGridLines="0" showZeros="0" zoomScale="85" zoomScaleNormal="85" zoomScaleSheetLayoutView="85" zoomScalePageLayoutView="0" workbookViewId="0" topLeftCell="A25">
      <selection activeCell="A1" sqref="A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6" t="s">
        <v>68</v>
      </c>
    </row>
    <row r="2" spans="1:250" s="75" customFormat="1" ht="58.5" customHeight="1">
      <c r="A2" s="71" t="s">
        <v>126</v>
      </c>
      <c r="B2" s="71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</row>
    <row r="3" spans="1:250" ht="24" customHeight="1">
      <c r="A3" s="7"/>
      <c r="B3" s="7"/>
      <c r="C3" s="7"/>
      <c r="D3" s="7" t="s">
        <v>11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77" t="s">
        <v>9</v>
      </c>
      <c r="B4" s="77"/>
      <c r="C4" s="77" t="s">
        <v>22</v>
      </c>
      <c r="D4" s="7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12" t="s">
        <v>3</v>
      </c>
      <c r="B5" s="22" t="s">
        <v>10</v>
      </c>
      <c r="C5" s="12" t="s">
        <v>3</v>
      </c>
      <c r="D5" s="22" t="s">
        <v>10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3" t="s">
        <v>59</v>
      </c>
      <c r="B6" s="29">
        <v>29268</v>
      </c>
      <c r="C6" s="24" t="s">
        <v>5</v>
      </c>
      <c r="D6" s="29">
        <v>28323.7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3" t="s">
        <v>60</v>
      </c>
      <c r="B7" s="29"/>
      <c r="C7" s="24" t="s">
        <v>130</v>
      </c>
      <c r="D7" s="2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3" t="s">
        <v>61</v>
      </c>
      <c r="B8" s="28"/>
      <c r="C8" s="24" t="s">
        <v>131</v>
      </c>
      <c r="D8" s="2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76"/>
      <c r="B9" s="28"/>
      <c r="C9" s="24" t="s">
        <v>132</v>
      </c>
      <c r="D9" s="2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3"/>
      <c r="B10" s="28"/>
      <c r="C10" s="24" t="s">
        <v>133</v>
      </c>
      <c r="D10" s="2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3"/>
      <c r="B11" s="28"/>
      <c r="C11" s="24" t="s">
        <v>134</v>
      </c>
      <c r="D11" s="2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3"/>
      <c r="B12" s="28"/>
      <c r="C12" s="25" t="s">
        <v>135</v>
      </c>
      <c r="D12" s="29">
        <v>525.9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23"/>
      <c r="B13" s="28"/>
      <c r="C13" s="24" t="s">
        <v>136</v>
      </c>
      <c r="D13" s="29">
        <v>418.4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26"/>
      <c r="B14" s="62"/>
      <c r="C14" s="24" t="s">
        <v>137</v>
      </c>
      <c r="D14" s="2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23"/>
      <c r="B15" s="62"/>
      <c r="C15" s="24" t="s">
        <v>138</v>
      </c>
      <c r="D15" s="2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6"/>
      <c r="B16" s="62"/>
      <c r="C16" s="24" t="s">
        <v>139</v>
      </c>
      <c r="D16" s="2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3"/>
      <c r="B17" s="62"/>
      <c r="C17" s="24" t="s">
        <v>140</v>
      </c>
      <c r="D17" s="2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3"/>
      <c r="B18" s="62"/>
      <c r="C18" s="24" t="s">
        <v>141</v>
      </c>
      <c r="D18" s="2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3"/>
      <c r="B19" s="28"/>
      <c r="C19" s="24" t="s">
        <v>142</v>
      </c>
      <c r="D19" s="2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3"/>
      <c r="B20" s="28"/>
      <c r="C20" s="24" t="s">
        <v>143</v>
      </c>
      <c r="D20" s="2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3"/>
      <c r="B21" s="28"/>
      <c r="C21" s="24" t="s">
        <v>144</v>
      </c>
      <c r="D21" s="6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3"/>
      <c r="B22" s="28"/>
      <c r="C22" s="24" t="s">
        <v>145</v>
      </c>
      <c r="D22" s="6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3"/>
      <c r="B23" s="28"/>
      <c r="C23" s="31" t="s">
        <v>146</v>
      </c>
      <c r="D23" s="2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" customHeight="1">
      <c r="A24" s="23"/>
      <c r="B24" s="28"/>
      <c r="C24" s="31" t="s">
        <v>147</v>
      </c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" customHeight="1">
      <c r="A25" s="23"/>
      <c r="B25" s="28"/>
      <c r="C25" s="31" t="s">
        <v>148</v>
      </c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.75" customHeight="1">
      <c r="A26" s="23"/>
      <c r="B26" s="28"/>
      <c r="C26" s="31" t="s">
        <v>149</v>
      </c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0" ht="30" customHeight="1">
      <c r="A27" s="21" t="s">
        <v>15</v>
      </c>
      <c r="B27" s="28">
        <v>29268</v>
      </c>
      <c r="C27" s="21" t="s">
        <v>21</v>
      </c>
      <c r="D27" s="59">
        <v>29268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0" ht="30" customHeight="1">
      <c r="A28" s="23" t="s">
        <v>62</v>
      </c>
      <c r="B28" s="28"/>
      <c r="C28" s="24" t="s">
        <v>152</v>
      </c>
      <c r="D28" s="28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65" t="s">
        <v>63</v>
      </c>
      <c r="B29" s="28"/>
      <c r="C29" s="28"/>
      <c r="D29" s="28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5" t="s">
        <v>64</v>
      </c>
      <c r="B30" s="28"/>
      <c r="C30" s="28"/>
      <c r="D30" s="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30" customHeight="1">
      <c r="A31" s="65" t="s">
        <v>65</v>
      </c>
      <c r="B31" s="28"/>
      <c r="C31" s="28"/>
      <c r="D31" s="2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21" t="s">
        <v>14</v>
      </c>
      <c r="B32" s="28">
        <v>29268</v>
      </c>
      <c r="C32" s="21" t="s">
        <v>16</v>
      </c>
      <c r="D32" s="28">
        <v>29268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</sheetData>
  <sheetProtection/>
  <mergeCells count="2">
    <mergeCell ref="A4:B4"/>
    <mergeCell ref="C4:D4"/>
  </mergeCells>
  <printOptions horizontalCentered="1"/>
  <pageMargins left="0.5511810929756464" right="0.5511810929756464" top="0.59" bottom="0.5905511811023622" header="0.48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85" zoomScaleNormal="85" zoomScaleSheetLayoutView="85" zoomScalePageLayoutView="0" workbookViewId="0" topLeftCell="A16">
      <selection activeCell="A1" sqref="A1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6" t="s">
        <v>69</v>
      </c>
    </row>
    <row r="2" spans="1:5" s="6" customFormat="1" ht="57.75" customHeight="1">
      <c r="A2" s="71" t="s">
        <v>127</v>
      </c>
      <c r="B2" s="5"/>
      <c r="C2" s="5"/>
      <c r="D2" s="5"/>
      <c r="E2" s="5"/>
    </row>
    <row r="3" s="7" customFormat="1" ht="30.75" customHeight="1">
      <c r="E3" s="7" t="s">
        <v>11</v>
      </c>
    </row>
    <row r="4" spans="1:243" s="9" customFormat="1" ht="39.75" customHeight="1">
      <c r="A4" s="77" t="s">
        <v>18</v>
      </c>
      <c r="B4" s="30" t="s">
        <v>17</v>
      </c>
      <c r="C4" s="30"/>
      <c r="D4" s="30"/>
      <c r="E4" s="87" t="s">
        <v>20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86"/>
      <c r="B5" s="12" t="s">
        <v>6</v>
      </c>
      <c r="C5" s="12" t="s">
        <v>4</v>
      </c>
      <c r="D5" s="12" t="s">
        <v>13</v>
      </c>
      <c r="E5" s="8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8" t="s">
        <v>23</v>
      </c>
      <c r="B6" s="28">
        <f>B7+B14+B18</f>
        <v>29268</v>
      </c>
      <c r="C6" s="28">
        <f>C7+C14+C18</f>
        <v>9522.4</v>
      </c>
      <c r="D6" s="28">
        <f>D7+D14+D18</f>
        <v>19745.6</v>
      </c>
      <c r="E6" s="3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9" t="s">
        <v>73</v>
      </c>
      <c r="B7" s="36">
        <f>SUM(C7:D7)</f>
        <v>28323.699999999997</v>
      </c>
      <c r="C7" s="28">
        <v>8578.1</v>
      </c>
      <c r="D7" s="28">
        <v>19745.6</v>
      </c>
      <c r="E7" s="34"/>
    </row>
    <row r="8" spans="1:5" ht="34.5" customHeight="1">
      <c r="A8" s="40" t="s">
        <v>76</v>
      </c>
      <c r="B8" s="36">
        <f aca="true" t="shared" si="0" ref="B8:B23">SUM(C8:D8)</f>
        <v>28323.699999999997</v>
      </c>
      <c r="C8" s="28">
        <v>8578.1</v>
      </c>
      <c r="D8" s="28">
        <v>19745.6</v>
      </c>
      <c r="E8" s="34"/>
    </row>
    <row r="9" spans="1:5" ht="34.5" customHeight="1">
      <c r="A9" s="41" t="s">
        <v>77</v>
      </c>
      <c r="B9" s="36">
        <f t="shared" si="0"/>
        <v>8415.8</v>
      </c>
      <c r="C9" s="28">
        <v>8415.8</v>
      </c>
      <c r="D9" s="28"/>
      <c r="E9" s="34"/>
    </row>
    <row r="10" spans="1:5" ht="34.5" customHeight="1">
      <c r="A10" s="41" t="s">
        <v>78</v>
      </c>
      <c r="B10" s="36">
        <f t="shared" si="0"/>
        <v>19658.6</v>
      </c>
      <c r="C10" s="28"/>
      <c r="D10" s="28">
        <v>19658.6</v>
      </c>
      <c r="E10" s="34"/>
    </row>
    <row r="11" spans="1:5" ht="34.5" customHeight="1">
      <c r="A11" s="41" t="s">
        <v>79</v>
      </c>
      <c r="B11" s="36">
        <f t="shared" si="0"/>
        <v>20</v>
      </c>
      <c r="C11" s="28">
        <v>20</v>
      </c>
      <c r="D11" s="28"/>
      <c r="E11" s="34"/>
    </row>
    <row r="12" spans="1:5" ht="34.5" customHeight="1">
      <c r="A12" s="41" t="s">
        <v>85</v>
      </c>
      <c r="B12" s="36">
        <f t="shared" si="0"/>
        <v>142.3</v>
      </c>
      <c r="C12" s="28">
        <v>142.3</v>
      </c>
      <c r="D12" s="28"/>
      <c r="E12" s="34"/>
    </row>
    <row r="13" spans="1:5" ht="34.5" customHeight="1">
      <c r="A13" s="41" t="s">
        <v>80</v>
      </c>
      <c r="B13" s="36">
        <f t="shared" si="0"/>
        <v>87</v>
      </c>
      <c r="C13" s="28"/>
      <c r="D13" s="28">
        <v>87</v>
      </c>
      <c r="E13" s="34"/>
    </row>
    <row r="14" spans="1:5" ht="34.5" customHeight="1">
      <c r="A14" s="23" t="s">
        <v>74</v>
      </c>
      <c r="B14" s="36">
        <f t="shared" si="0"/>
        <v>525.9</v>
      </c>
      <c r="C14" s="28">
        <v>525.9</v>
      </c>
      <c r="D14" s="28"/>
      <c r="E14" s="34"/>
    </row>
    <row r="15" spans="1:5" ht="34.5" customHeight="1">
      <c r="A15" s="40" t="s">
        <v>81</v>
      </c>
      <c r="B15" s="36">
        <f t="shared" si="0"/>
        <v>525.9</v>
      </c>
      <c r="C15" s="28">
        <v>525.9</v>
      </c>
      <c r="D15" s="28"/>
      <c r="E15" s="34"/>
    </row>
    <row r="16" spans="1:5" ht="34.5" customHeight="1">
      <c r="A16" s="70" t="s">
        <v>86</v>
      </c>
      <c r="B16" s="36">
        <f t="shared" si="0"/>
        <v>521.2</v>
      </c>
      <c r="C16" s="28">
        <v>521.2</v>
      </c>
      <c r="D16" s="28"/>
      <c r="E16" s="34"/>
    </row>
    <row r="17" spans="1:5" ht="34.5" customHeight="1">
      <c r="A17" s="70" t="s">
        <v>87</v>
      </c>
      <c r="B17" s="36">
        <f t="shared" si="0"/>
        <v>4.7</v>
      </c>
      <c r="C17" s="28">
        <v>4.7</v>
      </c>
      <c r="D17" s="28"/>
      <c r="E17" s="34"/>
    </row>
    <row r="18" spans="1:5" ht="34.5" customHeight="1">
      <c r="A18" s="23" t="s">
        <v>75</v>
      </c>
      <c r="B18" s="36">
        <f t="shared" si="0"/>
        <v>418.4</v>
      </c>
      <c r="C18" s="28">
        <v>418.4</v>
      </c>
      <c r="D18" s="28"/>
      <c r="E18" s="34"/>
    </row>
    <row r="19" spans="1:5" ht="31.5" customHeight="1">
      <c r="A19" s="40" t="s">
        <v>82</v>
      </c>
      <c r="B19" s="36">
        <f t="shared" si="0"/>
        <v>418.4</v>
      </c>
      <c r="C19" s="28">
        <v>418.4</v>
      </c>
      <c r="D19" s="69"/>
      <c r="E19" s="69"/>
    </row>
    <row r="20" spans="1:5" ht="31.5" customHeight="1">
      <c r="A20" s="41" t="s">
        <v>83</v>
      </c>
      <c r="B20" s="36">
        <f t="shared" si="0"/>
        <v>258.7</v>
      </c>
      <c r="C20" s="28">
        <v>258.7</v>
      </c>
      <c r="D20" s="69"/>
      <c r="E20" s="69"/>
    </row>
    <row r="21" spans="1:5" ht="31.5" customHeight="1">
      <c r="A21" s="41" t="s">
        <v>88</v>
      </c>
      <c r="B21" s="36">
        <f t="shared" si="0"/>
        <v>5.9</v>
      </c>
      <c r="C21" s="28">
        <v>5.9</v>
      </c>
      <c r="D21" s="69"/>
      <c r="E21" s="69"/>
    </row>
    <row r="22" spans="1:5" ht="31.5" customHeight="1">
      <c r="A22" s="41" t="s">
        <v>84</v>
      </c>
      <c r="B22" s="36">
        <f t="shared" si="0"/>
        <v>152.8</v>
      </c>
      <c r="C22" s="28">
        <v>152.8</v>
      </c>
      <c r="D22" s="69"/>
      <c r="E22" s="69"/>
    </row>
    <row r="23" spans="1:5" ht="31.5" customHeight="1">
      <c r="A23" s="41" t="s">
        <v>89</v>
      </c>
      <c r="B23" s="36">
        <f t="shared" si="0"/>
        <v>1</v>
      </c>
      <c r="C23" s="28">
        <v>1</v>
      </c>
      <c r="D23" s="69"/>
      <c r="E23" s="69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zoomScale="85" zoomScaleNormal="85" zoomScaleSheetLayoutView="85" zoomScalePageLayoutView="0" workbookViewId="0" topLeftCell="A43">
      <selection activeCell="A1" sqref="A1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66" t="s">
        <v>70</v>
      </c>
    </row>
    <row r="2" spans="1:243" ht="55.5" customHeight="1">
      <c r="A2" s="71" t="s">
        <v>128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77" t="s">
        <v>18</v>
      </c>
      <c r="B4" s="30" t="s">
        <v>17</v>
      </c>
      <c r="C4" s="30"/>
      <c r="D4" s="30"/>
      <c r="E4" s="87" t="s">
        <v>20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77"/>
      <c r="B5" s="12" t="s">
        <v>6</v>
      </c>
      <c r="C5" s="12" t="s">
        <v>7</v>
      </c>
      <c r="D5" s="12" t="s">
        <v>12</v>
      </c>
      <c r="E5" s="8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8" t="s">
        <v>23</v>
      </c>
      <c r="B6" s="29">
        <f>B7+B20+B44+B49</f>
        <v>9522.400000000001</v>
      </c>
      <c r="C6" s="29">
        <f>C7+C20+C44+C49</f>
        <v>6201.999999999999</v>
      </c>
      <c r="D6" s="29">
        <f>D7+D20+D44+D49</f>
        <v>3320.4000000000005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39" t="s">
        <v>24</v>
      </c>
      <c r="B7" s="29">
        <f>C7+D7</f>
        <v>5999.799999999999</v>
      </c>
      <c r="C7" s="29">
        <f>SUM(C8:C19)</f>
        <v>5999.799999999999</v>
      </c>
      <c r="D7" s="29"/>
      <c r="E7" s="3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39" t="s">
        <v>25</v>
      </c>
      <c r="B8" s="29">
        <f aca="true" t="shared" si="0" ref="B8:B50">C8+D8</f>
        <v>995.8</v>
      </c>
      <c r="C8" s="29">
        <v>995.8</v>
      </c>
      <c r="D8" s="29"/>
      <c r="E8" s="3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39" t="s">
        <v>26</v>
      </c>
      <c r="B9" s="29">
        <f t="shared" si="0"/>
        <v>1636.8</v>
      </c>
      <c r="C9" s="29">
        <v>1636.8</v>
      </c>
      <c r="D9" s="29"/>
      <c r="E9" s="3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9" t="s">
        <v>31</v>
      </c>
      <c r="B10" s="29">
        <f t="shared" si="0"/>
        <v>80.7</v>
      </c>
      <c r="C10" s="29">
        <v>80.7</v>
      </c>
      <c r="D10" s="29"/>
      <c r="E10" s="3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35" t="s">
        <v>72</v>
      </c>
      <c r="B11" s="29">
        <f t="shared" si="0"/>
        <v>36.8</v>
      </c>
      <c r="C11" s="29">
        <v>36.8</v>
      </c>
      <c r="D11" s="29"/>
      <c r="E11" s="3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35" t="s">
        <v>90</v>
      </c>
      <c r="B12" s="29">
        <f t="shared" si="0"/>
        <v>521.2</v>
      </c>
      <c r="C12" s="29">
        <v>521.2</v>
      </c>
      <c r="D12" s="29"/>
      <c r="E12" s="3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35" t="s">
        <v>91</v>
      </c>
      <c r="B13" s="29">
        <f t="shared" si="0"/>
        <v>4.7</v>
      </c>
      <c r="C13" s="29">
        <v>4.7</v>
      </c>
      <c r="D13" s="29"/>
      <c r="E13" s="3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35" t="s">
        <v>92</v>
      </c>
      <c r="B14" s="29">
        <f t="shared" si="0"/>
        <v>260.6</v>
      </c>
      <c r="C14" s="29">
        <v>260.6</v>
      </c>
      <c r="D14" s="29"/>
      <c r="E14" s="3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35" t="s">
        <v>93</v>
      </c>
      <c r="B15" s="29">
        <f t="shared" si="0"/>
        <v>152.8</v>
      </c>
      <c r="C15" s="29">
        <v>152.8</v>
      </c>
      <c r="D15" s="29"/>
      <c r="E15" s="3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35" t="s">
        <v>94</v>
      </c>
      <c r="B16" s="29">
        <f t="shared" si="0"/>
        <v>17.6</v>
      </c>
      <c r="C16" s="29">
        <v>17.6</v>
      </c>
      <c r="D16" s="29"/>
      <c r="E16" s="3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35" t="s">
        <v>95</v>
      </c>
      <c r="B17" s="29">
        <f t="shared" si="0"/>
        <v>1655.9</v>
      </c>
      <c r="C17" s="29">
        <v>1655.9</v>
      </c>
      <c r="D17" s="29"/>
      <c r="E17" s="3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35" t="s">
        <v>96</v>
      </c>
      <c r="B18" s="29">
        <f t="shared" si="0"/>
        <v>1</v>
      </c>
      <c r="C18" s="29">
        <v>1</v>
      </c>
      <c r="D18" s="29"/>
      <c r="E18" s="3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35" t="s">
        <v>97</v>
      </c>
      <c r="B19" s="29">
        <f t="shared" si="0"/>
        <v>635.9</v>
      </c>
      <c r="C19" s="29">
        <v>635.9</v>
      </c>
      <c r="D19" s="29"/>
      <c r="E19" s="3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39" t="s">
        <v>27</v>
      </c>
      <c r="B20" s="29">
        <f t="shared" si="0"/>
        <v>3275.4000000000005</v>
      </c>
      <c r="C20" s="29"/>
      <c r="D20" s="29">
        <f>SUM(D21:D43)</f>
        <v>3275.4000000000005</v>
      </c>
      <c r="E20" s="3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39" t="s">
        <v>28</v>
      </c>
      <c r="B21" s="29">
        <f t="shared" si="0"/>
        <v>278</v>
      </c>
      <c r="C21" s="29"/>
      <c r="D21" s="29">
        <v>278</v>
      </c>
      <c r="E21" s="3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39" t="s">
        <v>29</v>
      </c>
      <c r="B22" s="29">
        <f t="shared" si="0"/>
        <v>134</v>
      </c>
      <c r="C22" s="29"/>
      <c r="D22" s="29">
        <v>134</v>
      </c>
      <c r="E22" s="3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39" t="s">
        <v>32</v>
      </c>
      <c r="B23" s="29">
        <f t="shared" si="0"/>
        <v>12</v>
      </c>
      <c r="C23" s="29"/>
      <c r="D23" s="29">
        <v>12</v>
      </c>
      <c r="E23" s="3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39" t="s">
        <v>37</v>
      </c>
      <c r="B24" s="29">
        <f t="shared" si="0"/>
        <v>2.1</v>
      </c>
      <c r="C24" s="29"/>
      <c r="D24" s="29">
        <v>2.1</v>
      </c>
      <c r="E24" s="3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39" t="s">
        <v>30</v>
      </c>
      <c r="B25" s="29">
        <f t="shared" si="0"/>
        <v>68</v>
      </c>
      <c r="C25" s="29"/>
      <c r="D25" s="29">
        <v>68</v>
      </c>
      <c r="E25" s="3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39" t="s">
        <v>33</v>
      </c>
      <c r="B26" s="29">
        <f t="shared" si="0"/>
        <v>590.5</v>
      </c>
      <c r="C26" s="29"/>
      <c r="D26" s="29">
        <v>590.5</v>
      </c>
      <c r="E26" s="3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39" t="s">
        <v>34</v>
      </c>
      <c r="B27" s="29">
        <f t="shared" si="0"/>
        <v>101</v>
      </c>
      <c r="C27" s="29"/>
      <c r="D27" s="29">
        <v>101</v>
      </c>
      <c r="E27" s="3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39" t="s">
        <v>35</v>
      </c>
      <c r="B28" s="29">
        <f t="shared" si="0"/>
        <v>120</v>
      </c>
      <c r="C28" s="29"/>
      <c r="D28" s="29">
        <v>120</v>
      </c>
      <c r="E28" s="3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39" t="s">
        <v>36</v>
      </c>
      <c r="B29" s="29">
        <f t="shared" si="0"/>
        <v>409.6</v>
      </c>
      <c r="C29" s="29"/>
      <c r="D29" s="29">
        <v>409.6</v>
      </c>
      <c r="E29" s="3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39" t="s">
        <v>38</v>
      </c>
      <c r="B30" s="29">
        <f t="shared" si="0"/>
        <v>68.4</v>
      </c>
      <c r="C30" s="29"/>
      <c r="D30" s="29">
        <v>68.4</v>
      </c>
      <c r="E30" s="3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5" ht="34.5" customHeight="1">
      <c r="A31" s="35" t="s">
        <v>98</v>
      </c>
      <c r="B31" s="29">
        <f t="shared" si="0"/>
        <v>30.2</v>
      </c>
      <c r="C31" s="29"/>
      <c r="D31" s="29">
        <v>30.2</v>
      </c>
      <c r="E31" s="37"/>
    </row>
    <row r="32" spans="1:5" ht="34.5" customHeight="1">
      <c r="A32" s="35" t="s">
        <v>100</v>
      </c>
      <c r="B32" s="29">
        <f t="shared" si="0"/>
        <v>160</v>
      </c>
      <c r="C32" s="29"/>
      <c r="D32" s="29">
        <v>160</v>
      </c>
      <c r="E32" s="37"/>
    </row>
    <row r="33" spans="1:5" ht="34.5" customHeight="1">
      <c r="A33" s="35" t="s">
        <v>101</v>
      </c>
      <c r="B33" s="29">
        <f t="shared" si="0"/>
        <v>107</v>
      </c>
      <c r="C33" s="29"/>
      <c r="D33" s="29">
        <v>107</v>
      </c>
      <c r="E33" s="37"/>
    </row>
    <row r="34" spans="1:5" ht="34.5" customHeight="1">
      <c r="A34" s="35" t="s">
        <v>102</v>
      </c>
      <c r="B34" s="29">
        <f t="shared" si="0"/>
        <v>68</v>
      </c>
      <c r="C34" s="29"/>
      <c r="D34" s="29">
        <v>68</v>
      </c>
      <c r="E34" s="37"/>
    </row>
    <row r="35" spans="1:5" ht="34.5" customHeight="1">
      <c r="A35" s="35" t="s">
        <v>103</v>
      </c>
      <c r="B35" s="29">
        <f t="shared" si="0"/>
        <v>55</v>
      </c>
      <c r="C35" s="29"/>
      <c r="D35" s="29">
        <v>55</v>
      </c>
      <c r="E35" s="37"/>
    </row>
    <row r="36" spans="1:5" ht="34.5" customHeight="1">
      <c r="A36" s="35" t="s">
        <v>104</v>
      </c>
      <c r="B36" s="29">
        <f t="shared" si="0"/>
        <v>14</v>
      </c>
      <c r="C36" s="29"/>
      <c r="D36" s="29">
        <v>14</v>
      </c>
      <c r="E36" s="37"/>
    </row>
    <row r="37" spans="1:5" ht="34.5" customHeight="1">
      <c r="A37" s="35" t="s">
        <v>105</v>
      </c>
      <c r="B37" s="29">
        <f t="shared" si="0"/>
        <v>210</v>
      </c>
      <c r="C37" s="29"/>
      <c r="D37" s="29">
        <v>210</v>
      </c>
      <c r="E37" s="37"/>
    </row>
    <row r="38" spans="1:5" ht="34.5" customHeight="1">
      <c r="A38" s="35" t="s">
        <v>106</v>
      </c>
      <c r="B38" s="29">
        <f t="shared" si="0"/>
        <v>29</v>
      </c>
      <c r="C38" s="29"/>
      <c r="D38" s="29">
        <v>29</v>
      </c>
      <c r="E38" s="37"/>
    </row>
    <row r="39" spans="1:5" ht="34.5" customHeight="1">
      <c r="A39" s="35" t="s">
        <v>107</v>
      </c>
      <c r="B39" s="29">
        <f t="shared" si="0"/>
        <v>67.8</v>
      </c>
      <c r="C39" s="29"/>
      <c r="D39" s="29">
        <v>67.8</v>
      </c>
      <c r="E39" s="37"/>
    </row>
    <row r="40" spans="1:5" ht="34.5" customHeight="1">
      <c r="A40" s="35" t="s">
        <v>108</v>
      </c>
      <c r="B40" s="29">
        <f t="shared" si="0"/>
        <v>83.9</v>
      </c>
      <c r="C40" s="29"/>
      <c r="D40" s="29">
        <v>83.9</v>
      </c>
      <c r="E40" s="37"/>
    </row>
    <row r="41" spans="1:5" ht="34.5" customHeight="1">
      <c r="A41" s="35" t="s">
        <v>109</v>
      </c>
      <c r="B41" s="29">
        <f t="shared" si="0"/>
        <v>221</v>
      </c>
      <c r="C41" s="29"/>
      <c r="D41" s="29">
        <v>221</v>
      </c>
      <c r="E41" s="37"/>
    </row>
    <row r="42" spans="1:5" ht="34.5" customHeight="1">
      <c r="A42" s="35" t="s">
        <v>110</v>
      </c>
      <c r="B42" s="29">
        <f t="shared" si="0"/>
        <v>378.9</v>
      </c>
      <c r="C42" s="29"/>
      <c r="D42" s="29">
        <v>378.9</v>
      </c>
      <c r="E42" s="37"/>
    </row>
    <row r="43" spans="1:5" ht="34.5" customHeight="1">
      <c r="A43" s="35" t="s">
        <v>111</v>
      </c>
      <c r="B43" s="29">
        <f t="shared" si="0"/>
        <v>67</v>
      </c>
      <c r="C43" s="29"/>
      <c r="D43" s="29">
        <v>67</v>
      </c>
      <c r="E43" s="37"/>
    </row>
    <row r="44" spans="1:5" ht="34.5" customHeight="1">
      <c r="A44" s="35" t="s">
        <v>112</v>
      </c>
      <c r="B44" s="29">
        <f t="shared" si="0"/>
        <v>202.2</v>
      </c>
      <c r="C44" s="29">
        <v>202.2</v>
      </c>
      <c r="D44" s="29"/>
      <c r="E44" s="37"/>
    </row>
    <row r="45" spans="1:5" ht="34.5" customHeight="1">
      <c r="A45" s="35" t="s">
        <v>113</v>
      </c>
      <c r="B45" s="29">
        <f t="shared" si="0"/>
        <v>141.8</v>
      </c>
      <c r="C45" s="29">
        <v>141.8</v>
      </c>
      <c r="D45" s="29"/>
      <c r="E45" s="37"/>
    </row>
    <row r="46" spans="1:5" ht="34.5" customHeight="1">
      <c r="A46" s="35" t="s">
        <v>114</v>
      </c>
      <c r="B46" s="29">
        <f t="shared" si="0"/>
        <v>55.9</v>
      </c>
      <c r="C46" s="29">
        <v>55.9</v>
      </c>
      <c r="D46" s="29"/>
      <c r="E46" s="37"/>
    </row>
    <row r="47" spans="1:5" ht="34.5" customHeight="1">
      <c r="A47" s="35" t="s">
        <v>115</v>
      </c>
      <c r="B47" s="29">
        <f t="shared" si="0"/>
        <v>4</v>
      </c>
      <c r="C47" s="29">
        <v>4</v>
      </c>
      <c r="D47" s="29"/>
      <c r="E47" s="37"/>
    </row>
    <row r="48" spans="1:5" ht="34.5" customHeight="1">
      <c r="A48" s="35" t="s">
        <v>116</v>
      </c>
      <c r="B48" s="29">
        <f t="shared" si="0"/>
        <v>0.5</v>
      </c>
      <c r="C48" s="29">
        <v>0.5</v>
      </c>
      <c r="D48" s="29"/>
      <c r="E48" s="37"/>
    </row>
    <row r="49" spans="1:5" ht="34.5" customHeight="1">
      <c r="A49" s="35" t="s">
        <v>99</v>
      </c>
      <c r="B49" s="29">
        <f t="shared" si="0"/>
        <v>45</v>
      </c>
      <c r="C49" s="29"/>
      <c r="D49" s="29">
        <v>45</v>
      </c>
      <c r="E49" s="37"/>
    </row>
    <row r="50" spans="1:5" ht="34.5" customHeight="1">
      <c r="A50" s="35" t="s">
        <v>117</v>
      </c>
      <c r="B50" s="29">
        <f t="shared" si="0"/>
        <v>45</v>
      </c>
      <c r="C50" s="29"/>
      <c r="D50" s="29">
        <v>45</v>
      </c>
      <c r="E50" s="37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SheetLayoutView="100" zoomScalePageLayoutView="0" workbookViewId="0" topLeftCell="A1">
      <selection activeCell="J12" sqref="J1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6" t="s">
        <v>71</v>
      </c>
    </row>
    <row r="2" spans="1:5" s="6" customFormat="1" ht="51.75" customHeight="1">
      <c r="A2" s="71" t="s">
        <v>129</v>
      </c>
      <c r="B2" s="5"/>
      <c r="C2" s="5"/>
      <c r="D2" s="5"/>
      <c r="E2" s="5"/>
    </row>
    <row r="3" s="7" customFormat="1" ht="30.75" customHeight="1">
      <c r="E3" s="7" t="s">
        <v>11</v>
      </c>
    </row>
    <row r="4" spans="1:243" s="9" customFormat="1" ht="39.75" customHeight="1">
      <c r="A4" s="77" t="s">
        <v>18</v>
      </c>
      <c r="B4" s="30" t="s">
        <v>17</v>
      </c>
      <c r="C4" s="30"/>
      <c r="D4" s="30"/>
      <c r="E4" s="87" t="s">
        <v>20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86"/>
      <c r="B5" s="12" t="s">
        <v>6</v>
      </c>
      <c r="C5" s="12" t="s">
        <v>4</v>
      </c>
      <c r="D5" s="12" t="s">
        <v>13</v>
      </c>
      <c r="E5" s="8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4" t="s">
        <v>52</v>
      </c>
      <c r="B6" s="36"/>
      <c r="C6" s="28"/>
      <c r="D6" s="28"/>
      <c r="E6" s="3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9"/>
      <c r="B7" s="36"/>
      <c r="C7" s="28"/>
      <c r="D7" s="28"/>
      <c r="E7" s="34"/>
    </row>
    <row r="8" spans="1:5" ht="34.5" customHeight="1">
      <c r="A8" s="40"/>
      <c r="B8" s="36"/>
      <c r="C8" s="28"/>
      <c r="D8" s="28"/>
      <c r="E8" s="34"/>
    </row>
    <row r="9" spans="1:5" ht="34.5" customHeight="1">
      <c r="A9" s="41"/>
      <c r="B9" s="36"/>
      <c r="C9" s="28"/>
      <c r="D9" s="28"/>
      <c r="E9" s="34"/>
    </row>
    <row r="10" spans="1:5" ht="34.5" customHeight="1">
      <c r="A10" s="64"/>
      <c r="B10" s="36"/>
      <c r="C10" s="28"/>
      <c r="D10" s="28"/>
      <c r="E10" s="34"/>
    </row>
    <row r="11" spans="1:5" ht="34.5" customHeight="1">
      <c r="A11" s="23"/>
      <c r="B11" s="36"/>
      <c r="C11" s="28"/>
      <c r="D11" s="28"/>
      <c r="E11" s="34"/>
    </row>
    <row r="12" spans="1:5" ht="34.5" customHeight="1">
      <c r="A12" s="40"/>
      <c r="B12" s="36"/>
      <c r="C12" s="28"/>
      <c r="D12" s="28"/>
      <c r="E12" s="34"/>
    </row>
    <row r="13" spans="1:5" ht="34.5" customHeight="1">
      <c r="A13" s="41"/>
      <c r="B13" s="36"/>
      <c r="C13" s="28"/>
      <c r="D13" s="28"/>
      <c r="E13" s="34"/>
    </row>
    <row r="14" spans="1:5" ht="34.5" customHeight="1">
      <c r="A14" s="64"/>
      <c r="B14" s="36"/>
      <c r="C14" s="28"/>
      <c r="D14" s="28"/>
      <c r="E14" s="34"/>
    </row>
    <row r="15" spans="1:5" ht="34.5" customHeight="1">
      <c r="A15" s="64"/>
      <c r="B15" s="36"/>
      <c r="C15" s="28"/>
      <c r="D15" s="28"/>
      <c r="E15" s="34"/>
    </row>
    <row r="16" spans="1:5" ht="34.5" customHeight="1">
      <c r="A16" s="64"/>
      <c r="B16" s="36"/>
      <c r="C16" s="28"/>
      <c r="D16" s="28"/>
      <c r="E16" s="34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2018-02-27T01:31:44Z</cp:lastPrinted>
  <dcterms:created xsi:type="dcterms:W3CDTF">2016-02-18T02:32:40Z</dcterms:created>
  <dcterms:modified xsi:type="dcterms:W3CDTF">2018-02-28T23:15:05Z</dcterms:modified>
  <cp:category/>
  <cp:version/>
  <cp:contentType/>
  <cp:contentStatus/>
</cp:coreProperties>
</file>